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Цены по радиусам" sheetId="1" state="visible" r:id="rId1"/>
    <sheet xmlns:r="http://schemas.openxmlformats.org/officeDocument/2006/relationships" name="Прайс" sheetId="2" state="visible" r:id="rId2"/>
    <sheet xmlns:r="http://schemas.openxmlformats.org/officeDocument/2006/relationships" name="Нормо-часы по радиуса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# ##0 &quot;₽&quot;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</font>
    <font>
      <b val="1"/>
      <sz val="12"/>
    </font>
    <font>
      <color rgb="00555555"/>
      <sz val="9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4D6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4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wrapText="1"/>
    </xf>
    <xf numFmtId="164" fontId="0" fillId="3" borderId="1" pivotButton="0" quotePrefix="0" xfId="0"/>
    <xf numFmtId="0" fontId="4" fillId="0" borderId="0" pivotButton="0" quotePrefix="0" xfId="0"/>
    <xf numFmtId="0" fontId="3" fillId="4" borderId="1" pivotButton="0" quotePrefix="0" xfId="0"/>
    <xf numFmtId="2" fontId="0" fillId="3" borderId="1" pivotButton="0" quotePrefix="0" xfId="0"/>
    <xf numFmtId="165" fontId="3" fillId="0" borderId="1" pivotButton="0" quotePrefix="0" xfId="0"/>
    <xf numFmtId="0" fontId="5" fillId="0" borderId="0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Цены шиномонтажа по радиусам, ₽</t>
        </is>
      </c>
    </row>
    <row r="2">
      <c r="A2" s="2" t="inlineStr">
        <is>
          <t>Ставка и округление — на листе «Прайс» (B3 и B4). Нормо-часы — на листе «Нормо-часы по радиусам».</t>
        </is>
      </c>
    </row>
    <row r="3">
      <c r="A3" s="3" t="inlineStr">
        <is>
          <t>Работа</t>
        </is>
      </c>
      <c r="B3" s="4" t="inlineStr">
        <is>
          <t>R12</t>
        </is>
      </c>
      <c r="C3" s="4" t="inlineStr">
        <is>
          <t>R13</t>
        </is>
      </c>
      <c r="D3" s="4" t="inlineStr">
        <is>
          <t>R14</t>
        </is>
      </c>
      <c r="E3" s="4" t="inlineStr">
        <is>
          <t>R15</t>
        </is>
      </c>
      <c r="F3" s="4" t="inlineStr">
        <is>
          <t>R16</t>
        </is>
      </c>
      <c r="G3" s="4" t="inlineStr">
        <is>
          <t>R17</t>
        </is>
      </c>
      <c r="H3" s="4" t="inlineStr">
        <is>
          <t>R18</t>
        </is>
      </c>
      <c r="I3" s="4" t="inlineStr">
        <is>
          <t>R19</t>
        </is>
      </c>
      <c r="J3" s="4" t="inlineStr">
        <is>
          <t>R20</t>
        </is>
      </c>
      <c r="K3" s="4" t="inlineStr">
        <is>
          <t>R21</t>
        </is>
      </c>
      <c r="L3" s="4" t="inlineStr">
        <is>
          <t>R22</t>
        </is>
      </c>
      <c r="M3" s="4" t="inlineStr">
        <is>
          <t>R23</t>
        </is>
      </c>
      <c r="N3" s="4" t="inlineStr">
        <is>
          <t>R24</t>
        </is>
      </c>
    </row>
    <row r="4">
      <c r="A4" s="5" t="inlineStr">
        <is>
          <t>Комплекс, 1 колесо</t>
        </is>
      </c>
      <c r="B4" s="6">
        <f>IF('Нормо-часы по радиусам'!B4="","—",ROUND('Нормо-часы по радиусам'!B4*'Прайс'!$B$3/'Прайс'!$B$4,0)*'Прайс'!$B$4)</f>
        <v/>
      </c>
      <c r="C4" s="6">
        <f>IF('Нормо-часы по радиусам'!C4="","—",ROUND('Нормо-часы по радиусам'!C4*'Прайс'!$B$3/'Прайс'!$B$4,0)*'Прайс'!$B$4)</f>
        <v/>
      </c>
      <c r="D4" s="6">
        <f>IF('Нормо-часы по радиусам'!D4="","—",ROUND('Нормо-часы по радиусам'!D4*'Прайс'!$B$3/'Прайс'!$B$4,0)*'Прайс'!$B$4)</f>
        <v/>
      </c>
      <c r="E4" s="6">
        <f>IF('Нормо-часы по радиусам'!E4="","—",ROUND('Нормо-часы по радиусам'!E4*'Прайс'!$B$3/'Прайс'!$B$4,0)*'Прайс'!$B$4)</f>
        <v/>
      </c>
      <c r="F4" s="6">
        <f>IF('Нормо-часы по радиусам'!F4="","—",ROUND('Нормо-часы по радиусам'!F4*'Прайс'!$B$3/'Прайс'!$B$4,0)*'Прайс'!$B$4)</f>
        <v/>
      </c>
      <c r="G4" s="6">
        <f>IF('Нормо-часы по радиусам'!G4="","—",ROUND('Нормо-часы по радиусам'!G4*'Прайс'!$B$3/'Прайс'!$B$4,0)*'Прайс'!$B$4)</f>
        <v/>
      </c>
      <c r="H4" s="6">
        <f>IF('Нормо-часы по радиусам'!H4="","—",ROUND('Нормо-часы по радиусам'!H4*'Прайс'!$B$3/'Прайс'!$B$4,0)*'Прайс'!$B$4)</f>
        <v/>
      </c>
      <c r="I4" s="6">
        <f>IF('Нормо-часы по радиусам'!I4="","—",ROUND('Нормо-часы по радиусам'!I4*'Прайс'!$B$3/'Прайс'!$B$4,0)*'Прайс'!$B$4)</f>
        <v/>
      </c>
      <c r="J4" s="6">
        <f>IF('Нормо-часы по радиусам'!J4="","—",ROUND('Нормо-часы по радиусам'!J4*'Прайс'!$B$3/'Прайс'!$B$4,0)*'Прайс'!$B$4)</f>
        <v/>
      </c>
      <c r="K4" s="6">
        <f>IF('Нормо-часы по радиусам'!K4="","—",ROUND('Нормо-часы по радиусам'!K4*'Прайс'!$B$3/'Прайс'!$B$4,0)*'Прайс'!$B$4)</f>
        <v/>
      </c>
      <c r="L4" s="6">
        <f>IF('Нормо-часы по радиусам'!L4="","—",ROUND('Нормо-часы по радиусам'!L4*'Прайс'!$B$3/'Прайс'!$B$4,0)*'Прайс'!$B$4)</f>
        <v/>
      </c>
      <c r="M4" s="6">
        <f>IF('Нормо-часы по радиусам'!M4="","—",ROUND('Нормо-часы по радиусам'!M4*'Прайс'!$B$3/'Прайс'!$B$4,0)*'Прайс'!$B$4)</f>
        <v/>
      </c>
      <c r="N4" s="6">
        <f>IF('Нормо-часы по радиусам'!N4="","—",ROUND('Нормо-часы по радиусам'!N4*'Прайс'!$B$3/'Прайс'!$B$4,0)*'Прайс'!$B$4)</f>
        <v/>
      </c>
    </row>
    <row r="5">
      <c r="A5" s="5" t="inlineStr">
        <is>
          <t>Сезонная замена, 4 колеса</t>
        </is>
      </c>
      <c r="B5" s="6">
        <f>IF('Нормо-часы по радиусам'!B5="","—",ROUND('Нормо-часы по радиусам'!B5*'Прайс'!$B$3/'Прайс'!$B$4,0)*'Прайс'!$B$4)</f>
        <v/>
      </c>
      <c r="C5" s="6">
        <f>IF('Нормо-часы по радиусам'!C5="","—",ROUND('Нормо-часы по радиусам'!C5*'Прайс'!$B$3/'Прайс'!$B$4,0)*'Прайс'!$B$4)</f>
        <v/>
      </c>
      <c r="D5" s="6">
        <f>IF('Нормо-часы по радиусам'!D5="","—",ROUND('Нормо-часы по радиусам'!D5*'Прайс'!$B$3/'Прайс'!$B$4,0)*'Прайс'!$B$4)</f>
        <v/>
      </c>
      <c r="E5" s="6">
        <f>IF('Нормо-часы по радиусам'!E5="","—",ROUND('Нормо-часы по радиусам'!E5*'Прайс'!$B$3/'Прайс'!$B$4,0)*'Прайс'!$B$4)</f>
        <v/>
      </c>
      <c r="F5" s="6">
        <f>IF('Нормо-часы по радиусам'!F5="","—",ROUND('Нормо-часы по радиусам'!F5*'Прайс'!$B$3/'Прайс'!$B$4,0)*'Прайс'!$B$4)</f>
        <v/>
      </c>
      <c r="G5" s="6">
        <f>IF('Нормо-часы по радиусам'!G5="","—",ROUND('Нормо-часы по радиусам'!G5*'Прайс'!$B$3/'Прайс'!$B$4,0)*'Прайс'!$B$4)</f>
        <v/>
      </c>
      <c r="H5" s="6">
        <f>IF('Нормо-часы по радиусам'!H5="","—",ROUND('Нормо-часы по радиусам'!H5*'Прайс'!$B$3/'Прайс'!$B$4,0)*'Прайс'!$B$4)</f>
        <v/>
      </c>
      <c r="I5" s="6">
        <f>IF('Нормо-часы по радиусам'!I5="","—",ROUND('Нормо-часы по радиусам'!I5*'Прайс'!$B$3/'Прайс'!$B$4,0)*'Прайс'!$B$4)</f>
        <v/>
      </c>
      <c r="J5" s="6">
        <f>IF('Нормо-часы по радиусам'!J5="","—",ROUND('Нормо-часы по радиусам'!J5*'Прайс'!$B$3/'Прайс'!$B$4,0)*'Прайс'!$B$4)</f>
        <v/>
      </c>
      <c r="K5" s="6">
        <f>IF('Нормо-часы по радиусам'!K5="","—",ROUND('Нормо-часы по радиусам'!K5*'Прайс'!$B$3/'Прайс'!$B$4,0)*'Прайс'!$B$4)</f>
        <v/>
      </c>
      <c r="L5" s="6">
        <f>IF('Нормо-часы по радиусам'!L5="","—",ROUND('Нормо-часы по радиусам'!L5*'Прайс'!$B$3/'Прайс'!$B$4,0)*'Прайс'!$B$4)</f>
        <v/>
      </c>
      <c r="M5" s="6">
        <f>IF('Нормо-часы по радиусам'!M5="","—",ROUND('Нормо-часы по радиусам'!M5*'Прайс'!$B$3/'Прайс'!$B$4,0)*'Прайс'!$B$4)</f>
        <v/>
      </c>
      <c r="N5" s="6">
        <f>IF('Нормо-часы по радиусам'!N5="","—",ROUND('Нормо-часы по радиусам'!N5*'Прайс'!$B$3/'Прайс'!$B$4,0)*'Прайс'!$B$4)</f>
        <v/>
      </c>
    </row>
    <row r="6">
      <c r="A6" s="5" t="inlineStr">
        <is>
          <t>Снятие и установка, 1 колесо</t>
        </is>
      </c>
      <c r="B6" s="6">
        <f>IF('Нормо-часы по радиусам'!B6="","—",ROUND('Нормо-часы по радиусам'!B6*'Прайс'!$B$3/'Прайс'!$B$4,0)*'Прайс'!$B$4)</f>
        <v/>
      </c>
      <c r="C6" s="6">
        <f>IF('Нормо-часы по радиусам'!C6="","—",ROUND('Нормо-часы по радиусам'!C6*'Прайс'!$B$3/'Прайс'!$B$4,0)*'Прайс'!$B$4)</f>
        <v/>
      </c>
      <c r="D6" s="6">
        <f>IF('Нормо-часы по радиусам'!D6="","—",ROUND('Нормо-часы по радиусам'!D6*'Прайс'!$B$3/'Прайс'!$B$4,0)*'Прайс'!$B$4)</f>
        <v/>
      </c>
      <c r="E6" s="6">
        <f>IF('Нормо-часы по радиусам'!E6="","—",ROUND('Нормо-часы по радиусам'!E6*'Прайс'!$B$3/'Прайс'!$B$4,0)*'Прайс'!$B$4)</f>
        <v/>
      </c>
      <c r="F6" s="6">
        <f>IF('Нормо-часы по радиусам'!F6="","—",ROUND('Нормо-часы по радиусам'!F6*'Прайс'!$B$3/'Прайс'!$B$4,0)*'Прайс'!$B$4)</f>
        <v/>
      </c>
      <c r="G6" s="6">
        <f>IF('Нормо-часы по радиусам'!G6="","—",ROUND('Нормо-часы по радиусам'!G6*'Прайс'!$B$3/'Прайс'!$B$4,0)*'Прайс'!$B$4)</f>
        <v/>
      </c>
      <c r="H6" s="6">
        <f>IF('Нормо-часы по радиусам'!H6="","—",ROUND('Нормо-часы по радиусам'!H6*'Прайс'!$B$3/'Прайс'!$B$4,0)*'Прайс'!$B$4)</f>
        <v/>
      </c>
      <c r="I6" s="6">
        <f>IF('Нормо-часы по радиусам'!I6="","—",ROUND('Нормо-часы по радиусам'!I6*'Прайс'!$B$3/'Прайс'!$B$4,0)*'Прайс'!$B$4)</f>
        <v/>
      </c>
      <c r="J6" s="6">
        <f>IF('Нормо-часы по радиусам'!J6="","—",ROUND('Нормо-часы по радиусам'!J6*'Прайс'!$B$3/'Прайс'!$B$4,0)*'Прайс'!$B$4)</f>
        <v/>
      </c>
      <c r="K6" s="6">
        <f>IF('Нормо-часы по радиусам'!K6="","—",ROUND('Нормо-часы по радиусам'!K6*'Прайс'!$B$3/'Прайс'!$B$4,0)*'Прайс'!$B$4)</f>
        <v/>
      </c>
      <c r="L6" s="6">
        <f>IF('Нормо-часы по радиусам'!L6="","—",ROUND('Нормо-часы по радиусам'!L6*'Прайс'!$B$3/'Прайс'!$B$4,0)*'Прайс'!$B$4)</f>
        <v/>
      </c>
      <c r="M6" s="6">
        <f>IF('Нормо-часы по радиусам'!M6="","—",ROUND('Нормо-часы по радиусам'!M6*'Прайс'!$B$3/'Прайс'!$B$4,0)*'Прайс'!$B$4)</f>
        <v/>
      </c>
      <c r="N6" s="6">
        <f>IF('Нормо-часы по радиусам'!N6="","—",ROUND('Нормо-часы по радиусам'!N6*'Прайс'!$B$3/'Прайс'!$B$4,0)*'Прайс'!$B$4)</f>
        <v/>
      </c>
    </row>
    <row r="7">
      <c r="A7" s="5" t="inlineStr">
        <is>
          <t>Демонтаж и монтаж, 1 шина</t>
        </is>
      </c>
      <c r="B7" s="6">
        <f>IF('Нормо-часы по радиусам'!B7="","—",ROUND('Нормо-часы по радиусам'!B7*'Прайс'!$B$3/'Прайс'!$B$4,0)*'Прайс'!$B$4)</f>
        <v/>
      </c>
      <c r="C7" s="6">
        <f>IF('Нормо-часы по радиусам'!C7="","—",ROUND('Нормо-часы по радиусам'!C7*'Прайс'!$B$3/'Прайс'!$B$4,0)*'Прайс'!$B$4)</f>
        <v/>
      </c>
      <c r="D7" s="6">
        <f>IF('Нормо-часы по радиусам'!D7="","—",ROUND('Нормо-часы по радиусам'!D7*'Прайс'!$B$3/'Прайс'!$B$4,0)*'Прайс'!$B$4)</f>
        <v/>
      </c>
      <c r="E7" s="6">
        <f>IF('Нормо-часы по радиусам'!E7="","—",ROUND('Нормо-часы по радиусам'!E7*'Прайс'!$B$3/'Прайс'!$B$4,0)*'Прайс'!$B$4)</f>
        <v/>
      </c>
      <c r="F7" s="6">
        <f>IF('Нормо-часы по радиусам'!F7="","—",ROUND('Нормо-часы по радиусам'!F7*'Прайс'!$B$3/'Прайс'!$B$4,0)*'Прайс'!$B$4)</f>
        <v/>
      </c>
      <c r="G7" s="6">
        <f>IF('Нормо-часы по радиусам'!G7="","—",ROUND('Нормо-часы по радиусам'!G7*'Прайс'!$B$3/'Прайс'!$B$4,0)*'Прайс'!$B$4)</f>
        <v/>
      </c>
      <c r="H7" s="6">
        <f>IF('Нормо-часы по радиусам'!H7="","—",ROUND('Нормо-часы по радиусам'!H7*'Прайс'!$B$3/'Прайс'!$B$4,0)*'Прайс'!$B$4)</f>
        <v/>
      </c>
      <c r="I7" s="6">
        <f>IF('Нормо-часы по радиусам'!I7="","—",ROUND('Нормо-часы по радиусам'!I7*'Прайс'!$B$3/'Прайс'!$B$4,0)*'Прайс'!$B$4)</f>
        <v/>
      </c>
      <c r="J7" s="6">
        <f>IF('Нормо-часы по радиусам'!J7="","—",ROUND('Нормо-часы по радиусам'!J7*'Прайс'!$B$3/'Прайс'!$B$4,0)*'Прайс'!$B$4)</f>
        <v/>
      </c>
      <c r="K7" s="6">
        <f>IF('Нормо-часы по радиусам'!K7="","—",ROUND('Нормо-часы по радиусам'!K7*'Прайс'!$B$3/'Прайс'!$B$4,0)*'Прайс'!$B$4)</f>
        <v/>
      </c>
      <c r="L7" s="6">
        <f>IF('Нормо-часы по радиусам'!L7="","—",ROUND('Нормо-часы по радиусам'!L7*'Прайс'!$B$3/'Прайс'!$B$4,0)*'Прайс'!$B$4)</f>
        <v/>
      </c>
      <c r="M7" s="6">
        <f>IF('Нормо-часы по радиусам'!M7="","—",ROUND('Нормо-часы по радиусам'!M7*'Прайс'!$B$3/'Прайс'!$B$4,0)*'Прайс'!$B$4)</f>
        <v/>
      </c>
      <c r="N7" s="6">
        <f>IF('Нормо-часы по радиусам'!N7="","—",ROUND('Нормо-часы по радиусам'!N7*'Прайс'!$B$3/'Прайс'!$B$4,0)*'Прайс'!$B$4)</f>
        <v/>
      </c>
    </row>
    <row r="8">
      <c r="A8" s="5" t="inlineStr">
        <is>
          <t>Балансировка, 1 колесо</t>
        </is>
      </c>
      <c r="B8" s="6">
        <f>IF('Нормо-часы по радиусам'!B8="","—",ROUND('Нормо-часы по радиусам'!B8*'Прайс'!$B$3/'Прайс'!$B$4,0)*'Прайс'!$B$4)</f>
        <v/>
      </c>
      <c r="C8" s="6">
        <f>IF('Нормо-часы по радиусам'!C8="","—",ROUND('Нормо-часы по радиусам'!C8*'Прайс'!$B$3/'Прайс'!$B$4,0)*'Прайс'!$B$4)</f>
        <v/>
      </c>
      <c r="D8" s="6">
        <f>IF('Нормо-часы по радиусам'!D8="","—",ROUND('Нормо-часы по радиусам'!D8*'Прайс'!$B$3/'Прайс'!$B$4,0)*'Прайс'!$B$4)</f>
        <v/>
      </c>
      <c r="E8" s="6">
        <f>IF('Нормо-часы по радиусам'!E8="","—",ROUND('Нормо-часы по радиусам'!E8*'Прайс'!$B$3/'Прайс'!$B$4,0)*'Прайс'!$B$4)</f>
        <v/>
      </c>
      <c r="F8" s="6">
        <f>IF('Нормо-часы по радиусам'!F8="","—",ROUND('Нормо-часы по радиусам'!F8*'Прайс'!$B$3/'Прайс'!$B$4,0)*'Прайс'!$B$4)</f>
        <v/>
      </c>
      <c r="G8" s="6">
        <f>IF('Нормо-часы по радиусам'!G8="","—",ROUND('Нормо-часы по радиусам'!G8*'Прайс'!$B$3/'Прайс'!$B$4,0)*'Прайс'!$B$4)</f>
        <v/>
      </c>
      <c r="H8" s="6">
        <f>IF('Нормо-часы по радиусам'!H8="","—",ROUND('Нормо-часы по радиусам'!H8*'Прайс'!$B$3/'Прайс'!$B$4,0)*'Прайс'!$B$4)</f>
        <v/>
      </c>
      <c r="I8" s="6">
        <f>IF('Нормо-часы по радиусам'!I8="","—",ROUND('Нормо-часы по радиусам'!I8*'Прайс'!$B$3/'Прайс'!$B$4,0)*'Прайс'!$B$4)</f>
        <v/>
      </c>
      <c r="J8" s="6">
        <f>IF('Нормо-часы по радиусам'!J8="","—",ROUND('Нормо-часы по радиусам'!J8*'Прайс'!$B$3/'Прайс'!$B$4,0)*'Прайс'!$B$4)</f>
        <v/>
      </c>
      <c r="K8" s="6">
        <f>IF('Нормо-часы по радиусам'!K8="","—",ROUND('Нормо-часы по радиусам'!K8*'Прайс'!$B$3/'Прайс'!$B$4,0)*'Прайс'!$B$4)</f>
        <v/>
      </c>
      <c r="L8" s="6">
        <f>IF('Нормо-часы по радиусам'!L8="","—",ROUND('Нормо-часы по радиусам'!L8*'Прайс'!$B$3/'Прайс'!$B$4,0)*'Прайс'!$B$4)</f>
        <v/>
      </c>
      <c r="M8" s="6">
        <f>IF('Нормо-часы по радиусам'!M8="","—",ROUND('Нормо-часы по радиусам'!M8*'Прайс'!$B$3/'Прайс'!$B$4,0)*'Прайс'!$B$4)</f>
        <v/>
      </c>
      <c r="N8" s="6">
        <f>IF('Нормо-часы по радиусам'!N8="","—",ROUND('Нормо-часы по радиусам'!N8*'Прайс'!$B$3/'Прайс'!$B$4,0)*'Прайс'!$B$4)</f>
        <v/>
      </c>
    </row>
    <row r="9">
      <c r="A9" s="5" t="inlineStr">
        <is>
          <t>Кроссовер, внедорожник: комплекс, 1 колесо</t>
        </is>
      </c>
      <c r="B9" s="6">
        <f>IF('Нормо-часы по радиусам'!B9="","—",ROUND('Нормо-часы по радиусам'!B9*'Прайс'!$B$3/'Прайс'!$B$4,0)*'Прайс'!$B$4)</f>
        <v/>
      </c>
      <c r="C9" s="6">
        <f>IF('Нормо-часы по радиусам'!C9="","—",ROUND('Нормо-часы по радиусам'!C9*'Прайс'!$B$3/'Прайс'!$B$4,0)*'Прайс'!$B$4)</f>
        <v/>
      </c>
      <c r="D9" s="6">
        <f>IF('Нормо-часы по радиусам'!D9="","—",ROUND('Нормо-часы по радиусам'!D9*'Прайс'!$B$3/'Прайс'!$B$4,0)*'Прайс'!$B$4)</f>
        <v/>
      </c>
      <c r="E9" s="6">
        <f>IF('Нормо-часы по радиусам'!E9="","—",ROUND('Нормо-часы по радиусам'!E9*'Прайс'!$B$3/'Прайс'!$B$4,0)*'Прайс'!$B$4)</f>
        <v/>
      </c>
      <c r="F9" s="6">
        <f>IF('Нормо-часы по радиусам'!F9="","—",ROUND('Нормо-часы по радиусам'!F9*'Прайс'!$B$3/'Прайс'!$B$4,0)*'Прайс'!$B$4)</f>
        <v/>
      </c>
      <c r="G9" s="6">
        <f>IF('Нормо-часы по радиусам'!G9="","—",ROUND('Нормо-часы по радиусам'!G9*'Прайс'!$B$3/'Прайс'!$B$4,0)*'Прайс'!$B$4)</f>
        <v/>
      </c>
      <c r="H9" s="6">
        <f>IF('Нормо-часы по радиусам'!H9="","—",ROUND('Нормо-часы по радиусам'!H9*'Прайс'!$B$3/'Прайс'!$B$4,0)*'Прайс'!$B$4)</f>
        <v/>
      </c>
      <c r="I9" s="6">
        <f>IF('Нормо-часы по радиусам'!I9="","—",ROUND('Нормо-часы по радиусам'!I9*'Прайс'!$B$3/'Прайс'!$B$4,0)*'Прайс'!$B$4)</f>
        <v/>
      </c>
      <c r="J9" s="6">
        <f>IF('Нормо-часы по радиусам'!J9="","—",ROUND('Нормо-часы по радиусам'!J9*'Прайс'!$B$3/'Прайс'!$B$4,0)*'Прайс'!$B$4)</f>
        <v/>
      </c>
      <c r="K9" s="6">
        <f>IF('Нормо-часы по радиусам'!K9="","—",ROUND('Нормо-часы по радиусам'!K9*'Прайс'!$B$3/'Прайс'!$B$4,0)*'Прайс'!$B$4)</f>
        <v/>
      </c>
      <c r="L9" s="6">
        <f>IF('Нормо-часы по радиусам'!L9="","—",ROUND('Нормо-часы по радиусам'!L9*'Прайс'!$B$3/'Прайс'!$B$4,0)*'Прайс'!$B$4)</f>
        <v/>
      </c>
      <c r="M9" s="6">
        <f>IF('Нормо-часы по радиусам'!M9="","—",ROUND('Нормо-часы по радиусам'!M9*'Прайс'!$B$3/'Прайс'!$B$4,0)*'Прайс'!$B$4)</f>
        <v/>
      </c>
      <c r="N9" s="6">
        <f>IF('Нормо-часы по радиусам'!N9="","—",ROUND('Нормо-часы по радиусам'!N9*'Прайс'!$B$3/'Прайс'!$B$4,0)*'Прайс'!$B$4)</f>
        <v/>
      </c>
    </row>
    <row r="10">
      <c r="A10" s="5" t="inlineStr">
        <is>
          <t>Кроссовер, внедорожник: замена 4 колёс</t>
        </is>
      </c>
      <c r="B10" s="6">
        <f>IF('Нормо-часы по радиусам'!B10="","—",ROUND('Нормо-часы по радиусам'!B10*'Прайс'!$B$3/'Прайс'!$B$4,0)*'Прайс'!$B$4)</f>
        <v/>
      </c>
      <c r="C10" s="6">
        <f>IF('Нормо-часы по радиусам'!C10="","—",ROUND('Нормо-часы по радиусам'!C10*'Прайс'!$B$3/'Прайс'!$B$4,0)*'Прайс'!$B$4)</f>
        <v/>
      </c>
      <c r="D10" s="6">
        <f>IF('Нормо-часы по радиусам'!D10="","—",ROUND('Нормо-часы по радиусам'!D10*'Прайс'!$B$3/'Прайс'!$B$4,0)*'Прайс'!$B$4)</f>
        <v/>
      </c>
      <c r="E10" s="6">
        <f>IF('Нормо-часы по радиусам'!E10="","—",ROUND('Нормо-часы по радиусам'!E10*'Прайс'!$B$3/'Прайс'!$B$4,0)*'Прайс'!$B$4)</f>
        <v/>
      </c>
      <c r="F10" s="6">
        <f>IF('Нормо-часы по радиусам'!F10="","—",ROUND('Нормо-часы по радиусам'!F10*'Прайс'!$B$3/'Прайс'!$B$4,0)*'Прайс'!$B$4)</f>
        <v/>
      </c>
      <c r="G10" s="6">
        <f>IF('Нормо-часы по радиусам'!G10="","—",ROUND('Нормо-часы по радиусам'!G10*'Прайс'!$B$3/'Прайс'!$B$4,0)*'Прайс'!$B$4)</f>
        <v/>
      </c>
      <c r="H10" s="6">
        <f>IF('Нормо-часы по радиусам'!H10="","—",ROUND('Нормо-часы по радиусам'!H10*'Прайс'!$B$3/'Прайс'!$B$4,0)*'Прайс'!$B$4)</f>
        <v/>
      </c>
      <c r="I10" s="6">
        <f>IF('Нормо-часы по радиусам'!I10="","—",ROUND('Нормо-часы по радиусам'!I10*'Прайс'!$B$3/'Прайс'!$B$4,0)*'Прайс'!$B$4)</f>
        <v/>
      </c>
      <c r="J10" s="6">
        <f>IF('Нормо-часы по радиусам'!J10="","—",ROUND('Нормо-часы по радиусам'!J10*'Прайс'!$B$3/'Прайс'!$B$4,0)*'Прайс'!$B$4)</f>
        <v/>
      </c>
      <c r="K10" s="6">
        <f>IF('Нормо-часы по радиусам'!K10="","—",ROUND('Нормо-часы по радиусам'!K10*'Прайс'!$B$3/'Прайс'!$B$4,0)*'Прайс'!$B$4)</f>
        <v/>
      </c>
      <c r="L10" s="6">
        <f>IF('Нормо-часы по радиусам'!L10="","—",ROUND('Нормо-часы по радиусам'!L10*'Прайс'!$B$3/'Прайс'!$B$4,0)*'Прайс'!$B$4)</f>
        <v/>
      </c>
      <c r="M10" s="6">
        <f>IF('Нормо-часы по радиусам'!M10="","—",ROUND('Нормо-часы по радиусам'!M10*'Прайс'!$B$3/'Прайс'!$B$4,0)*'Прайс'!$B$4)</f>
        <v/>
      </c>
      <c r="N10" s="6">
        <f>IF('Нормо-часы по радиусам'!N10="","—",ROUND('Нормо-часы по радиусам'!N10*'Прайс'!$B$3/'Прайс'!$B$4,0)*'Прайс'!$B$4)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6" customWidth="1" min="3" max="3"/>
  </cols>
  <sheetData>
    <row r="1" ht="26" customHeight="1">
      <c r="A1" s="7" t="inlineStr">
        <is>
          <t>Шаблон прайс-листа шиномонтажа R12–R24</t>
        </is>
      </c>
      <c r="B1" s="8" t="n"/>
      <c r="C1" s="8" t="n"/>
    </row>
    <row r="2" ht="42" customHeight="1">
      <c r="A2" s="9" t="inlineStr">
        <is>
          <t>Жёлтые ячейки — ваши: ставка, округление и нормо-часы. Цены считаются сами. Нормо-часы — типовые нормы каталога BSTCRM: ориентир, а не норматив производителя. Поправьте их под свои машины, оборудование и опыт мастеров — цена пересчитается от вашей ставки.</t>
        </is>
      </c>
    </row>
    <row r="3">
      <c r="A3" s="3" t="inlineStr">
        <is>
          <t>Ставка нормо-часа</t>
        </is>
      </c>
      <c r="B3" s="10" t="n">
        <v>2400</v>
      </c>
      <c r="C3" t="inlineStr">
        <is>
          <t>₽</t>
        </is>
      </c>
    </row>
    <row r="4">
      <c r="A4" s="3" t="inlineStr">
        <is>
          <t>Округлять цены до</t>
        </is>
      </c>
      <c r="B4" s="10" t="n">
        <v>10</v>
      </c>
      <c r="C4" t="inlineStr">
        <is>
          <t>₽</t>
        </is>
      </c>
    </row>
    <row r="6">
      <c r="A6" s="11" t="inlineStr">
        <is>
          <t>Ремонт шин и хранение</t>
        </is>
      </c>
    </row>
    <row r="7">
      <c r="A7" s="12" t="inlineStr">
        <is>
          <t>Работа</t>
        </is>
      </c>
      <c r="B7" s="12" t="inlineStr">
        <is>
          <t>Нормо-часы</t>
        </is>
      </c>
      <c r="C7" s="12" t="inlineStr">
        <is>
          <t>Цена</t>
        </is>
      </c>
    </row>
    <row r="8">
      <c r="A8" s="5" t="inlineStr">
        <is>
          <t>Ремонт прокола (жгут)</t>
        </is>
      </c>
      <c r="B8" s="13" t="n">
        <v>0.3</v>
      </c>
      <c r="C8" s="14">
        <f>IF(B8="","",ROUND(B8*$B$3/$B$4,0)*$B$4)</f>
        <v/>
      </c>
    </row>
    <row r="9">
      <c r="A9" s="5" t="inlineStr">
        <is>
          <t>Ремонт прокола (грибок)</t>
        </is>
      </c>
      <c r="B9" s="13" t="n">
        <v>0.5</v>
      </c>
      <c r="C9" s="14">
        <f>IF(B9="","",ROUND(B9*$B$3/$B$4,0)*$B$4)</f>
        <v/>
      </c>
    </row>
    <row r="10">
      <c r="A10" s="5" t="inlineStr">
        <is>
          <t>Ремонт прокола (латка)</t>
        </is>
      </c>
      <c r="B10" s="13" t="n">
        <v>0.5</v>
      </c>
      <c r="C10" s="14">
        <f>IF(B10="","",ROUND(B10*$B$3/$B$4,0)*$B$4)</f>
        <v/>
      </c>
    </row>
    <row r="11">
      <c r="A11" s="5" t="inlineStr">
        <is>
          <t>Ремонт бокового пореза (вулканизация)</t>
        </is>
      </c>
      <c r="B11" s="13" t="n">
        <v>1.2</v>
      </c>
      <c r="C11" s="14">
        <f>IF(B11="","",ROUND(B11*$B$3/$B$4,0)*$B$4)</f>
        <v/>
      </c>
    </row>
    <row r="12">
      <c r="A12" s="5" t="inlineStr">
        <is>
          <t>Замена вентиля</t>
        </is>
      </c>
      <c r="B12" s="13" t="n">
        <v>0.1</v>
      </c>
      <c r="C12" s="14">
        <f>IF(B12="","",ROUND(B12*$B$3/$B$4,0)*$B$4)</f>
        <v/>
      </c>
    </row>
    <row r="13">
      <c r="A13" s="5" t="inlineStr">
        <is>
          <t>Установка датчика давления в шине</t>
        </is>
      </c>
      <c r="B13" s="13" t="n">
        <v>0.3</v>
      </c>
      <c r="C13" s="14">
        <f>IF(B13="","",ROUND(B13*$B$3/$B$4,0)*$B$4)</f>
        <v/>
      </c>
    </row>
    <row r="14">
      <c r="A14" s="5" t="inlineStr">
        <is>
          <t>Герметизация борта шины</t>
        </is>
      </c>
      <c r="B14" s="13" t="n">
        <v>0.15</v>
      </c>
      <c r="C14" s="14">
        <f>IF(B14="","",ROUND(B14*$B$3/$B$4,0)*$B$4)</f>
        <v/>
      </c>
    </row>
    <row r="15">
      <c r="A15" s="5" t="inlineStr">
        <is>
          <t>Доплата за низкий профиль или RunFlat, 1 колесо</t>
        </is>
      </c>
      <c r="B15" s="13" t="n">
        <v>0.1</v>
      </c>
      <c r="C15" s="14">
        <f>IF(B15="","",ROUND(B15*$B$3/$B$4,0)*$B$4)</f>
        <v/>
      </c>
    </row>
    <row r="16">
      <c r="A16" s="5" t="inlineStr">
        <is>
          <t>Мойка колеса</t>
        </is>
      </c>
      <c r="B16" s="13" t="n">
        <v>0.05</v>
      </c>
      <c r="C16" s="14">
        <f>IF(B16="","",ROUND(B16*$B$3/$B$4,0)*$B$4)</f>
        <v/>
      </c>
    </row>
    <row r="17">
      <c r="A17" s="5" t="inlineStr">
        <is>
          <t>Подкачка шин азотом, 4 шт.</t>
        </is>
      </c>
      <c r="B17" s="13" t="n">
        <v>0.15</v>
      </c>
      <c r="C17" s="14">
        <f>IF(B17="","",ROUND(B17*$B$3/$B$4,0)*$B$4)</f>
        <v/>
      </c>
    </row>
    <row r="18">
      <c r="A18" s="5" t="inlineStr">
        <is>
          <t>Хранение шин (сезон)</t>
        </is>
      </c>
      <c r="B18" s="13" t="n">
        <v>0.5</v>
      </c>
      <c r="C18" s="14">
        <f>IF(B18="","",ROUND(B18*$B$3/$B$4,0)*$B$4)</f>
        <v/>
      </c>
    </row>
    <row r="19">
      <c r="A19" s="5" t="inlineStr">
        <is>
          <t>Хранение колёс в сборе (сезон, 4 шт.)</t>
        </is>
      </c>
      <c r="B19" s="13" t="n">
        <v>0.8</v>
      </c>
      <c r="C19" s="14">
        <f>IF(B19="","",ROUND(B19*$B$3/$B$4,0)*$B$4)</f>
        <v/>
      </c>
    </row>
    <row r="20">
      <c r="A20" s="5" t="inlineStr">
        <is>
          <t>Утилизация шины</t>
        </is>
      </c>
      <c r="B20" s="13" t="n">
        <v>0.1</v>
      </c>
      <c r="C20" s="14">
        <f>IF(B20="","",ROUND(B20*$B$3/$B$4,0)*$B$4)</f>
        <v/>
      </c>
    </row>
    <row r="22">
      <c r="A22" s="15" t="inlineStr">
        <is>
          <t>Запчасти и материалы — отдельно, по их цене с наценкой. Прайс и сделки в программе: bstcrm.ru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Нормо-часы шиномонтажа по радиусам (жёлтые — правьте)</t>
        </is>
      </c>
    </row>
    <row r="3">
      <c r="A3" s="3" t="inlineStr">
        <is>
          <t>Работа</t>
        </is>
      </c>
      <c r="B3" s="4" t="inlineStr">
        <is>
          <t>R12</t>
        </is>
      </c>
      <c r="C3" s="4" t="inlineStr">
        <is>
          <t>R13</t>
        </is>
      </c>
      <c r="D3" s="4" t="inlineStr">
        <is>
          <t>R14</t>
        </is>
      </c>
      <c r="E3" s="4" t="inlineStr">
        <is>
          <t>R15</t>
        </is>
      </c>
      <c r="F3" s="4" t="inlineStr">
        <is>
          <t>R16</t>
        </is>
      </c>
      <c r="G3" s="4" t="inlineStr">
        <is>
          <t>R17</t>
        </is>
      </c>
      <c r="H3" s="4" t="inlineStr">
        <is>
          <t>R18</t>
        </is>
      </c>
      <c r="I3" s="4" t="inlineStr">
        <is>
          <t>R19</t>
        </is>
      </c>
      <c r="J3" s="4" t="inlineStr">
        <is>
          <t>R20</t>
        </is>
      </c>
      <c r="K3" s="4" t="inlineStr">
        <is>
          <t>R21</t>
        </is>
      </c>
      <c r="L3" s="4" t="inlineStr">
        <is>
          <t>R22</t>
        </is>
      </c>
      <c r="M3" s="4" t="inlineStr">
        <is>
          <t>R23</t>
        </is>
      </c>
      <c r="N3" s="4" t="inlineStr">
        <is>
          <t>R24</t>
        </is>
      </c>
    </row>
    <row r="4">
      <c r="A4" s="5" t="inlineStr">
        <is>
          <t>Комплекс, 1 колесо</t>
        </is>
      </c>
      <c r="B4" s="13" t="n">
        <v>0.2</v>
      </c>
      <c r="C4" s="13" t="n">
        <v>0.2</v>
      </c>
      <c r="D4" s="13" t="n">
        <v>0.22</v>
      </c>
      <c r="E4" s="13" t="n">
        <v>0.24</v>
      </c>
      <c r="F4" s="13" t="n">
        <v>0.26</v>
      </c>
      <c r="G4" s="13" t="n">
        <v>0.3</v>
      </c>
      <c r="H4" s="13" t="n">
        <v>0.34</v>
      </c>
      <c r="I4" s="13" t="n">
        <v>0.38</v>
      </c>
      <c r="J4" s="13" t="n">
        <v>0.42</v>
      </c>
      <c r="K4" s="13" t="n">
        <v>0.47</v>
      </c>
      <c r="L4" s="13" t="n">
        <v>0.52</v>
      </c>
      <c r="M4" s="13" t="n">
        <v>0.58</v>
      </c>
      <c r="N4" s="13" t="n">
        <v>0.64</v>
      </c>
    </row>
    <row r="5">
      <c r="A5" s="5" t="inlineStr">
        <is>
          <t>Сезонная замена, 4 колеса</t>
        </is>
      </c>
      <c r="B5" s="13" t="n">
        <v>0.8</v>
      </c>
      <c r="C5" s="13" t="n">
        <v>0.8</v>
      </c>
      <c r="D5" s="13" t="n">
        <v>0.88</v>
      </c>
      <c r="E5" s="13" t="n">
        <v>0.96</v>
      </c>
      <c r="F5" s="13" t="n">
        <v>1.04</v>
      </c>
      <c r="G5" s="13" t="n">
        <v>1.2</v>
      </c>
      <c r="H5" s="13" t="n">
        <v>1.36</v>
      </c>
      <c r="I5" s="13" t="n">
        <v>1.52</v>
      </c>
      <c r="J5" s="13" t="n">
        <v>1.68</v>
      </c>
      <c r="K5" s="13" t="n">
        <v>1.88</v>
      </c>
      <c r="L5" s="13" t="n">
        <v>2.08</v>
      </c>
      <c r="M5" s="13" t="n">
        <v>2.32</v>
      </c>
      <c r="N5" s="13" t="n">
        <v>2.56</v>
      </c>
    </row>
    <row r="6">
      <c r="A6" s="5" t="inlineStr">
        <is>
          <t>Снятие и установка, 1 колесо</t>
        </is>
      </c>
      <c r="B6" s="13" t="n">
        <v>0.05</v>
      </c>
      <c r="C6" s="13" t="n">
        <v>0.05</v>
      </c>
      <c r="D6" s="13" t="n">
        <v>0.06</v>
      </c>
      <c r="E6" s="13" t="n">
        <v>0.06</v>
      </c>
      <c r="F6" s="13" t="n">
        <v>0.07000000000000001</v>
      </c>
      <c r="G6" s="13" t="n">
        <v>0.07000000000000001</v>
      </c>
      <c r="H6" s="13" t="n">
        <v>0.09</v>
      </c>
      <c r="I6" s="13" t="n">
        <v>0.1</v>
      </c>
      <c r="J6" s="13" t="n">
        <v>0.1</v>
      </c>
      <c r="K6" s="13" t="n">
        <v>0.12</v>
      </c>
      <c r="L6" s="13" t="n">
        <v>0.13</v>
      </c>
      <c r="M6" s="13" t="n">
        <v>0.14</v>
      </c>
      <c r="N6" s="13" t="n">
        <v>0.16</v>
      </c>
    </row>
    <row r="7">
      <c r="A7" s="5" t="inlineStr">
        <is>
          <t>Демонтаж и монтаж, 1 шина</t>
        </is>
      </c>
      <c r="B7" s="13" t="n">
        <v>0.08</v>
      </c>
      <c r="C7" s="13" t="n">
        <v>0.08</v>
      </c>
      <c r="D7" s="13" t="n">
        <v>0.09</v>
      </c>
      <c r="E7" s="13" t="n">
        <v>0.1</v>
      </c>
      <c r="F7" s="13" t="n">
        <v>0.1</v>
      </c>
      <c r="G7" s="13" t="n">
        <v>0.12</v>
      </c>
      <c r="H7" s="13" t="n">
        <v>0.14</v>
      </c>
      <c r="I7" s="13" t="n">
        <v>0.15</v>
      </c>
      <c r="J7" s="13" t="n">
        <v>0.17</v>
      </c>
      <c r="K7" s="13" t="n">
        <v>0.19</v>
      </c>
      <c r="L7" s="13" t="n">
        <v>0.21</v>
      </c>
      <c r="M7" s="13" t="n">
        <v>0.23</v>
      </c>
      <c r="N7" s="13" t="n">
        <v>0.26</v>
      </c>
    </row>
    <row r="8">
      <c r="A8" s="5" t="inlineStr">
        <is>
          <t>Балансировка, 1 колесо</t>
        </is>
      </c>
      <c r="B8" s="13" t="n">
        <v>0.07000000000000001</v>
      </c>
      <c r="C8" s="13" t="n">
        <v>0.07000000000000001</v>
      </c>
      <c r="D8" s="13" t="n">
        <v>0.08</v>
      </c>
      <c r="E8" s="13" t="n">
        <v>0.08</v>
      </c>
      <c r="F8" s="13" t="n">
        <v>0.09</v>
      </c>
      <c r="G8" s="13" t="n">
        <v>0.1</v>
      </c>
      <c r="H8" s="13" t="n">
        <v>0.12</v>
      </c>
      <c r="I8" s="13" t="n">
        <v>0.13</v>
      </c>
      <c r="J8" s="13" t="n">
        <v>0.15</v>
      </c>
      <c r="K8" s="13" t="n">
        <v>0.16</v>
      </c>
      <c r="L8" s="13" t="n">
        <v>0.18</v>
      </c>
      <c r="M8" s="13" t="n">
        <v>0.2</v>
      </c>
      <c r="N8" s="13" t="n">
        <v>0.22</v>
      </c>
    </row>
    <row r="9">
      <c r="A9" s="5" t="inlineStr">
        <is>
          <t>Кроссовер, внедорожник: комплекс, 1 колесо</t>
        </is>
      </c>
      <c r="B9" s="16" t="n"/>
      <c r="C9" s="16" t="n"/>
      <c r="D9" s="16" t="n"/>
      <c r="E9" s="13" t="n">
        <v>0.31</v>
      </c>
      <c r="F9" s="13" t="n">
        <v>0.34</v>
      </c>
      <c r="G9" s="13" t="n">
        <v>0.39</v>
      </c>
      <c r="H9" s="13" t="n">
        <v>0.44</v>
      </c>
      <c r="I9" s="13" t="n">
        <v>0.49</v>
      </c>
      <c r="J9" s="13" t="n">
        <v>0.55</v>
      </c>
      <c r="K9" s="13" t="n">
        <v>0.61</v>
      </c>
      <c r="L9" s="13" t="n">
        <v>0.68</v>
      </c>
      <c r="M9" s="13" t="n">
        <v>0.75</v>
      </c>
      <c r="N9" s="13" t="n">
        <v>0.83</v>
      </c>
    </row>
    <row r="10">
      <c r="A10" s="5" t="inlineStr">
        <is>
          <t>Кроссовер, внедорожник: замена 4 колёс</t>
        </is>
      </c>
      <c r="B10" s="16" t="n"/>
      <c r="C10" s="16" t="n"/>
      <c r="D10" s="16" t="n"/>
      <c r="E10" s="13" t="n">
        <v>1.25</v>
      </c>
      <c r="F10" s="13" t="n">
        <v>1.35</v>
      </c>
      <c r="G10" s="13" t="n">
        <v>1.56</v>
      </c>
      <c r="H10" s="13" t="n">
        <v>1.77</v>
      </c>
      <c r="I10" s="13" t="n">
        <v>1.98</v>
      </c>
      <c r="J10" s="13" t="n">
        <v>2.18</v>
      </c>
      <c r="K10" s="13" t="n">
        <v>2.44</v>
      </c>
      <c r="L10" s="13" t="n">
        <v>2.7</v>
      </c>
      <c r="M10" s="13" t="n">
        <v>3.02</v>
      </c>
      <c r="N10" s="13" t="n">
        <v>3.33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Шаблон прайс-листа шиномонтажа R12–R24</dc:title>
  <dc:description xmlns:dc="http://purl.org/dc/elements/1.1/">Бесплатный шаблон: https://bstcrm.ru/prays-list-shinomontazha</dc:description>
  <dcterms:created xmlns:dcterms="http://purl.org/dc/terms/" xmlns:xsi="http://www.w3.org/2001/XMLSchema-instance" xsi:type="dcterms:W3CDTF">2026-10-04T00:46:11Z</dcterms:created>
  <dcterms:modified xmlns:dcterms="http://purl.org/dc/terms/" xmlns:xsi="http://www.w3.org/2001/XMLSchema-instance" xsi:type="dcterms:W3CDTF">2026-10-04T00:46:11Z</dcterms:modified>
</cp:coreProperties>
</file>